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7" i="1" l="1"/>
  <c r="S16" i="1"/>
  <c r="S15" i="1"/>
  <c r="S14" i="1"/>
  <c r="S13" i="1"/>
  <c r="S12" i="1"/>
  <c r="S11" i="1"/>
  <c r="S10" i="1"/>
  <c r="S9" i="1"/>
  <c r="S8" i="1"/>
  <c r="S18" i="1" s="1"/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C18" i="1"/>
  <c r="C12" i="2" l="1"/>
  <c r="E3" i="2"/>
  <c r="E4" i="2"/>
  <c r="E5" i="2"/>
  <c r="E6" i="2"/>
  <c r="E7" i="2"/>
  <c r="E8" i="2"/>
  <c r="E9" i="2"/>
  <c r="E10" i="2"/>
  <c r="E11" i="2"/>
  <c r="E2" i="2"/>
  <c r="T18" i="1" l="1"/>
</calcChain>
</file>

<file path=xl/sharedStrings.xml><?xml version="1.0" encoding="utf-8"?>
<sst xmlns="http://schemas.openxmlformats.org/spreadsheetml/2006/main" count="60" uniqueCount="33">
  <si>
    <t>Филиал</t>
  </si>
  <si>
    <t>№</t>
  </si>
  <si>
    <t>ВН</t>
  </si>
  <si>
    <t>СН-1</t>
  </si>
  <si>
    <t>СН-2</t>
  </si>
  <si>
    <t>НН</t>
  </si>
  <si>
    <t>ЧЭС</t>
  </si>
  <si>
    <t>СЭС</t>
  </si>
  <si>
    <t>НЭС</t>
  </si>
  <si>
    <t>ТЭС</t>
  </si>
  <si>
    <t>У-КЭС</t>
  </si>
  <si>
    <t>КЭС</t>
  </si>
  <si>
    <t>М-ЧЭС</t>
  </si>
  <si>
    <t>У-ОЭС</t>
  </si>
  <si>
    <t>ИЭС</t>
  </si>
  <si>
    <t>ИТОГО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</si>
  <si>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</si>
  <si>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</si>
  <si>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</si>
  <si>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</si>
  <si>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</si>
  <si>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</si>
  <si>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АЭС</t>
  </si>
  <si>
    <t>число зарегистрированных случаев нарушения качества электрической энергии по вине сетевой организации</t>
  </si>
  <si>
    <t>максимальное количество потребителей</t>
  </si>
  <si>
    <t>Показатель качества оказания услуг по передаче электрической энергии</t>
  </si>
  <si>
    <t>1. Реконструкция сетей ВЛ 6-10 кВ. 
2. Замена кабельных линий
до 31.12.2020</t>
  </si>
  <si>
    <t>1. Реконструкция сетей ВЛ 6-35 кВ. 
2. Замена кабельных линий
до 31.12.2020</t>
  </si>
  <si>
    <t>1. Реконструкция сетей ВЛ 6-35 кВ. 
до 31.12.2020</t>
  </si>
  <si>
    <t>1. Реконструкция сетей ВЛ 6-10 кВ. 
до 31.12.2020</t>
  </si>
  <si>
    <t>1. Реконструкция сетей ВЛ 35-110 кВ. 
до 31.12.2020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</si>
  <si>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</si>
  <si>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п.2.2.  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на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</si>
</sst>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="80" zoomScaleNormal="80" workbookViewId="0"/>
  </sheetViews>
  <sheetFormatPr defaultRowHeight="15" x14ac:dyDescent="0.25"/>
  <cols>
    <col min="1" max="1" width="7.85546875" style="6" customWidth="1"/>
    <col min="2" max="2" width="17.7109375" customWidth="1"/>
    <col min="3" max="3" width="12.85546875" customWidth="1"/>
    <col min="4" max="4" width="12.140625" customWidth="1"/>
    <col min="5" max="5" width="11.85546875" customWidth="1"/>
    <col min="6" max="6" width="11.42578125" customWidth="1"/>
    <col min="7" max="7" width="10.5703125" customWidth="1"/>
    <col min="8" max="8" width="11.42578125" customWidth="1"/>
    <col min="9" max="9" width="12" customWidth="1"/>
    <col min="10" max="10" width="11.28515625" customWidth="1"/>
    <col min="11" max="11" width="12.5703125" customWidth="1"/>
    <col min="12" max="12" width="11.85546875" customWidth="1"/>
    <col min="13" max="13" width="11" customWidth="1"/>
    <col min="14" max="14" width="11.7109375" customWidth="1"/>
    <col min="15" max="15" width="11" customWidth="1"/>
    <col min="16" max="16" width="10.5703125" customWidth="1"/>
    <col min="17" max="17" width="10.85546875" customWidth="1"/>
    <col min="18" max="18" width="12" customWidth="1"/>
    <col min="19" max="19" width="29.140625" customWidth="1"/>
    <col min="20" max="20" width="35.42578125" customWidth="1"/>
  </cols>
  <sheetData>
    <row r="1" spans="1:20" x14ac:dyDescent="0.25">
      <c r="B1" s="18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.75" x14ac:dyDescent="0.3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5" spans="1:20" ht="105" customHeight="1" x14ac:dyDescent="0.25">
      <c r="A5" s="20" t="s">
        <v>1</v>
      </c>
      <c r="B5" s="20" t="s">
        <v>0</v>
      </c>
      <c r="C5" s="22" t="s">
        <v>16</v>
      </c>
      <c r="D5" s="23"/>
      <c r="E5" s="23"/>
      <c r="F5" s="24"/>
      <c r="G5" s="22" t="s">
        <v>17</v>
      </c>
      <c r="H5" s="23"/>
      <c r="I5" s="23"/>
      <c r="J5" s="24"/>
      <c r="K5" s="22" t="s">
        <v>18</v>
      </c>
      <c r="L5" s="23"/>
      <c r="M5" s="23"/>
      <c r="N5" s="24"/>
      <c r="O5" s="22" t="s">
        <v>19</v>
      </c>
      <c r="P5" s="23"/>
      <c r="Q5" s="23"/>
      <c r="R5" s="24"/>
      <c r="S5" s="20" t="s">
        <v>20</v>
      </c>
      <c r="T5" s="20" t="s">
        <v>21</v>
      </c>
    </row>
    <row r="6" spans="1:20" ht="105.75" customHeight="1" x14ac:dyDescent="0.25">
      <c r="A6" s="21"/>
      <c r="B6" s="21"/>
      <c r="C6" s="2" t="s">
        <v>2</v>
      </c>
      <c r="D6" s="2" t="s">
        <v>3</v>
      </c>
      <c r="E6" s="2" t="s">
        <v>4</v>
      </c>
      <c r="F6" s="2" t="s">
        <v>5</v>
      </c>
      <c r="G6" s="2" t="s">
        <v>2</v>
      </c>
      <c r="H6" s="2" t="s">
        <v>3</v>
      </c>
      <c r="I6" s="2" t="s">
        <v>4</v>
      </c>
      <c r="J6" s="2" t="s">
        <v>5</v>
      </c>
      <c r="K6" s="2" t="s">
        <v>2</v>
      </c>
      <c r="L6" s="2" t="s">
        <v>3</v>
      </c>
      <c r="M6" s="2" t="s">
        <v>4</v>
      </c>
      <c r="N6" s="2" t="s">
        <v>5</v>
      </c>
      <c r="O6" s="2" t="s">
        <v>2</v>
      </c>
      <c r="P6" s="2" t="s">
        <v>3</v>
      </c>
      <c r="Q6" s="2" t="s">
        <v>4</v>
      </c>
      <c r="R6" s="2" t="s">
        <v>5</v>
      </c>
      <c r="S6" s="21"/>
      <c r="T6" s="21"/>
    </row>
    <row r="7" spans="1:2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</row>
    <row r="8" spans="1:20" ht="55.5" customHeight="1" x14ac:dyDescent="0.25">
      <c r="A8" s="2">
        <v>1</v>
      </c>
      <c r="B8" s="1" t="s">
        <v>22</v>
      </c>
      <c r="C8" s="15"/>
      <c r="D8" s="15">
        <v>5.62E-2</v>
      </c>
      <c r="E8" s="15">
        <v>0.31990000000000002</v>
      </c>
      <c r="F8" s="15"/>
      <c r="G8" s="15"/>
      <c r="H8" s="15">
        <v>2.2499999999999999E-2</v>
      </c>
      <c r="I8" s="15">
        <v>0.1532</v>
      </c>
      <c r="J8" s="15"/>
      <c r="K8" s="15"/>
      <c r="L8" s="15"/>
      <c r="M8" s="16">
        <v>5.62E-3</v>
      </c>
      <c r="N8" s="17"/>
      <c r="O8" s="15"/>
      <c r="P8" s="15"/>
      <c r="Q8" s="16">
        <v>1.06E-3</v>
      </c>
      <c r="R8" s="17"/>
      <c r="S8" s="1">
        <f>28/27998</f>
        <v>1.0000714336738338E-3</v>
      </c>
      <c r="T8" s="1" t="s">
        <v>27</v>
      </c>
    </row>
    <row r="9" spans="1:20" ht="47.25" customHeight="1" x14ac:dyDescent="0.25">
      <c r="A9" s="2">
        <v>2</v>
      </c>
      <c r="B9" s="1" t="s">
        <v>6</v>
      </c>
      <c r="C9" s="15"/>
      <c r="D9" s="15">
        <v>0.1084</v>
      </c>
      <c r="E9" s="15">
        <v>5.4000000000000003E-3</v>
      </c>
      <c r="F9" s="15"/>
      <c r="G9" s="15"/>
      <c r="H9" s="15">
        <v>6.7999999999999996E-3</v>
      </c>
      <c r="I9" s="15">
        <v>1.4E-3</v>
      </c>
      <c r="J9" s="15"/>
      <c r="K9" s="15"/>
      <c r="L9" s="15"/>
      <c r="M9" s="15"/>
      <c r="N9" s="15"/>
      <c r="O9" s="15"/>
      <c r="P9" s="15"/>
      <c r="Q9" s="15"/>
      <c r="R9" s="15"/>
      <c r="S9" s="1">
        <f>4/16607</f>
        <v>2.4086228698741495E-4</v>
      </c>
      <c r="T9" s="1" t="s">
        <v>28</v>
      </c>
    </row>
    <row r="10" spans="1:20" ht="60.75" customHeight="1" x14ac:dyDescent="0.25">
      <c r="A10" s="2">
        <v>3</v>
      </c>
      <c r="B10" s="1" t="s">
        <v>7</v>
      </c>
      <c r="C10" s="15"/>
      <c r="D10" s="15"/>
      <c r="E10" s="15">
        <v>3.32E-2</v>
      </c>
      <c r="F10" s="15"/>
      <c r="G10" s="15"/>
      <c r="H10" s="15"/>
      <c r="I10" s="15">
        <v>1.0500000000000001E-2</v>
      </c>
      <c r="J10" s="15"/>
      <c r="K10" s="15"/>
      <c r="L10" s="15"/>
      <c r="M10" s="15"/>
      <c r="N10" s="15"/>
      <c r="O10" s="15"/>
      <c r="P10" s="15"/>
      <c r="Q10" s="17"/>
      <c r="R10" s="15"/>
      <c r="S10" s="1">
        <f>2/18602</f>
        <v>1.0751532093323298E-4</v>
      </c>
      <c r="T10" s="1" t="s">
        <v>26</v>
      </c>
    </row>
    <row r="11" spans="1:20" ht="52.5" customHeight="1" x14ac:dyDescent="0.25">
      <c r="A11" s="2">
        <v>4</v>
      </c>
      <c r="B11" s="1" t="s">
        <v>8</v>
      </c>
      <c r="C11" s="15"/>
      <c r="D11" s="15"/>
      <c r="E11" s="15">
        <v>4.7899999999999998E-2</v>
      </c>
      <c r="F11" s="15"/>
      <c r="G11" s="15"/>
      <c r="H11" s="15"/>
      <c r="I11" s="15">
        <v>2.1399999999999999E-2</v>
      </c>
      <c r="J11" s="15"/>
      <c r="K11" s="15"/>
      <c r="L11" s="15"/>
      <c r="M11" s="17"/>
      <c r="N11" s="15"/>
      <c r="O11" s="15"/>
      <c r="P11" s="15"/>
      <c r="Q11" s="17"/>
      <c r="R11" s="15"/>
      <c r="S11" s="1">
        <f>4/30065</f>
        <v>1.3304506901712956E-4</v>
      </c>
      <c r="T11" s="1" t="s">
        <v>29</v>
      </c>
    </row>
    <row r="12" spans="1:20" ht="49.5" customHeight="1" x14ac:dyDescent="0.25">
      <c r="A12" s="2">
        <v>5</v>
      </c>
      <c r="B12" s="1" t="s">
        <v>9</v>
      </c>
      <c r="C12" s="15"/>
      <c r="D12" s="15"/>
      <c r="E12" s="15">
        <v>8.43E-2</v>
      </c>
      <c r="F12" s="15"/>
      <c r="G12" s="15"/>
      <c r="H12" s="15"/>
      <c r="I12" s="15">
        <v>4.1700000000000001E-2</v>
      </c>
      <c r="J12" s="15"/>
      <c r="K12" s="15"/>
      <c r="L12" s="15"/>
      <c r="M12" s="15"/>
      <c r="N12" s="15"/>
      <c r="O12" s="15"/>
      <c r="P12" s="15"/>
      <c r="Q12" s="17"/>
      <c r="R12" s="15"/>
      <c r="S12" s="1">
        <f>3/14466</f>
        <v>2.0738282870178348E-4</v>
      </c>
      <c r="T12" s="1" t="s">
        <v>29</v>
      </c>
    </row>
    <row r="13" spans="1:20" ht="53.25" customHeight="1" x14ac:dyDescent="0.25">
      <c r="A13" s="2">
        <v>6</v>
      </c>
      <c r="B13" s="1" t="s">
        <v>10</v>
      </c>
      <c r="C13" s="15"/>
      <c r="D13" s="15">
        <v>8.6999999999999994E-3</v>
      </c>
      <c r="E13" s="15">
        <v>0.12690000000000001</v>
      </c>
      <c r="F13" s="15"/>
      <c r="G13" s="15"/>
      <c r="H13" s="15">
        <v>1.7500000000000002E-2</v>
      </c>
      <c r="I13" s="15">
        <v>4.8500000000000001E-2</v>
      </c>
      <c r="J13" s="15"/>
      <c r="K13" s="15"/>
      <c r="L13" s="15"/>
      <c r="M13" s="15"/>
      <c r="N13" s="15"/>
      <c r="O13" s="15"/>
      <c r="P13" s="15"/>
      <c r="Q13" s="17"/>
      <c r="R13" s="15"/>
      <c r="S13" s="1">
        <f>7/13871</f>
        <v>5.0464998918607162E-4</v>
      </c>
      <c r="T13" s="1" t="s">
        <v>28</v>
      </c>
    </row>
    <row r="14" spans="1:20" ht="44.25" customHeight="1" x14ac:dyDescent="0.25">
      <c r="A14" s="2">
        <v>7</v>
      </c>
      <c r="B14" s="1" t="s">
        <v>11</v>
      </c>
      <c r="C14" s="15"/>
      <c r="D14" s="15"/>
      <c r="E14" s="15">
        <v>6.9999999999999999E-4</v>
      </c>
      <c r="F14" s="15"/>
      <c r="G14" s="15"/>
      <c r="H14" s="15"/>
      <c r="I14" s="15">
        <v>5.9999999999999995E-4</v>
      </c>
      <c r="J14" s="15"/>
      <c r="K14" s="15"/>
      <c r="L14" s="15"/>
      <c r="M14" s="17"/>
      <c r="N14" s="15"/>
      <c r="O14" s="15"/>
      <c r="P14" s="15"/>
      <c r="Q14" s="17"/>
      <c r="R14" s="15"/>
      <c r="S14" s="1">
        <f>1/5569</f>
        <v>1.795654516071108E-4</v>
      </c>
      <c r="T14" s="1" t="s">
        <v>29</v>
      </c>
    </row>
    <row r="15" spans="1:20" ht="50.25" customHeight="1" x14ac:dyDescent="0.25">
      <c r="A15" s="2">
        <v>8</v>
      </c>
      <c r="B15" s="1" t="s">
        <v>12</v>
      </c>
      <c r="C15" s="15">
        <v>0.93940000000000001</v>
      </c>
      <c r="D15" s="15">
        <v>0.71250000000000002</v>
      </c>
      <c r="E15" s="15"/>
      <c r="F15" s="15"/>
      <c r="G15" s="15">
        <v>0.10440000000000001</v>
      </c>
      <c r="H15" s="15">
        <v>7.6799999999999993E-2</v>
      </c>
      <c r="I15" s="15"/>
      <c r="J15" s="15"/>
      <c r="K15" s="15"/>
      <c r="L15" s="15"/>
      <c r="M15" s="15"/>
      <c r="N15" s="15"/>
      <c r="O15" s="15"/>
      <c r="P15" s="15"/>
      <c r="Q15" s="17"/>
      <c r="R15" s="15"/>
      <c r="S15" s="1">
        <f>13/15747</f>
        <v>8.2555407379183337E-4</v>
      </c>
      <c r="T15" s="1" t="s">
        <v>30</v>
      </c>
    </row>
    <row r="16" spans="1:20" ht="49.5" customHeight="1" x14ac:dyDescent="0.25">
      <c r="A16" s="2">
        <v>9</v>
      </c>
      <c r="B16" s="1" t="s">
        <v>13</v>
      </c>
      <c r="C16" s="15"/>
      <c r="D16" s="15"/>
      <c r="E16" s="15">
        <v>8.1199999999999994E-2</v>
      </c>
      <c r="F16" s="15"/>
      <c r="G16" s="15"/>
      <c r="H16" s="15"/>
      <c r="I16" s="15">
        <v>6.2600000000000003E-2</v>
      </c>
      <c r="J16" s="15"/>
      <c r="K16" s="15"/>
      <c r="L16" s="15"/>
      <c r="M16" s="15"/>
      <c r="N16" s="15"/>
      <c r="O16" s="15"/>
      <c r="P16" s="15"/>
      <c r="Q16" s="17"/>
      <c r="R16" s="15"/>
      <c r="S16" s="1">
        <f>4/20033</f>
        <v>1.9967054360305495E-4</v>
      </c>
      <c r="T16" s="1" t="s">
        <v>29</v>
      </c>
    </row>
    <row r="17" spans="1:20" ht="59.25" customHeight="1" x14ac:dyDescent="0.25">
      <c r="A17" s="2">
        <v>10</v>
      </c>
      <c r="B17" s="1" t="s">
        <v>14</v>
      </c>
      <c r="C17" s="15"/>
      <c r="D17" s="15"/>
      <c r="E17" s="15">
        <v>0.22040000000000001</v>
      </c>
      <c r="F17" s="15"/>
      <c r="G17" s="15"/>
      <c r="H17" s="15"/>
      <c r="I17" s="15">
        <v>6.3399999999999998E-2</v>
      </c>
      <c r="J17" s="15"/>
      <c r="K17" s="15"/>
      <c r="L17" s="15"/>
      <c r="M17" s="15"/>
      <c r="N17" s="15"/>
      <c r="O17" s="15"/>
      <c r="P17" s="15"/>
      <c r="Q17" s="15"/>
      <c r="R17" s="15"/>
      <c r="S17" s="1">
        <f>17/19321</f>
        <v>8.7987164225454171E-4</v>
      </c>
      <c r="T17" s="1" t="s">
        <v>26</v>
      </c>
    </row>
    <row r="18" spans="1:20" ht="55.5" customHeight="1" x14ac:dyDescent="0.25">
      <c r="A18" s="4"/>
      <c r="B18" s="1" t="s">
        <v>15</v>
      </c>
      <c r="C18" s="15">
        <f>SUM(C8:C17)</f>
        <v>0.93940000000000001</v>
      </c>
      <c r="D18" s="15">
        <f t="shared" ref="D18:R18" si="0">SUM(D8:D17)</f>
        <v>0.88580000000000003</v>
      </c>
      <c r="E18" s="15">
        <f t="shared" si="0"/>
        <v>0.91990000000000005</v>
      </c>
      <c r="F18" s="15">
        <f t="shared" si="0"/>
        <v>0</v>
      </c>
      <c r="G18" s="15">
        <f t="shared" si="0"/>
        <v>0.10440000000000001</v>
      </c>
      <c r="H18" s="15">
        <f t="shared" si="0"/>
        <v>0.12359999999999999</v>
      </c>
      <c r="I18" s="15">
        <f t="shared" si="0"/>
        <v>0.40329999999999999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5.62E-3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1.06E-3</v>
      </c>
      <c r="R18" s="15">
        <f t="shared" si="0"/>
        <v>0</v>
      </c>
      <c r="S18" s="15">
        <f>SUM(S8:S17)</f>
        <v>4.2781886397560065E-3</v>
      </c>
      <c r="T18" s="7">
        <f t="shared" ref="T18" si="1">SUM(T8:T16)</f>
        <v>0</v>
      </c>
    </row>
    <row r="19" spans="1:20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</sheetData>
  <mergeCells count="10">
    <mergeCell ref="B1:T2"/>
    <mergeCell ref="A3:T3"/>
    <mergeCell ref="A5:A6"/>
    <mergeCell ref="S5:S6"/>
    <mergeCell ref="T5:T6"/>
    <mergeCell ref="C5:F5"/>
    <mergeCell ref="G5:J5"/>
    <mergeCell ref="K5:N5"/>
    <mergeCell ref="O5:R5"/>
    <mergeCell ref="B5:B6"/>
  </mergeCells>
  <pageMargins left="0.25" right="0.25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opLeftCell="A4" workbookViewId="0">
      <selection activeCell="C1" sqref="C1"/>
    </sheetView>
  </sheetViews>
  <sheetFormatPr defaultRowHeight="15" x14ac:dyDescent="0.25"/>
  <cols>
    <col min="3" max="3" width="23.140625" customWidth="1"/>
    <col min="4" max="4" width="13.85546875" customWidth="1"/>
    <col min="5" max="5" width="21.140625" customWidth="1"/>
  </cols>
  <sheetData>
    <row r="1" spans="2:5" ht="99" customHeight="1" thickBot="1" x14ac:dyDescent="0.3">
      <c r="B1" s="9"/>
      <c r="C1" s="10" t="s">
        <v>23</v>
      </c>
      <c r="D1" s="10" t="s">
        <v>24</v>
      </c>
      <c r="E1" s="11" t="s">
        <v>25</v>
      </c>
    </row>
    <row r="2" spans="2:5" x14ac:dyDescent="0.25">
      <c r="B2" s="8" t="s">
        <v>22</v>
      </c>
      <c r="C2" s="12">
        <v>28</v>
      </c>
      <c r="D2" s="12">
        <v>27998</v>
      </c>
      <c r="E2" s="13">
        <f>C2/D2</f>
        <v>1.0000714336738338E-3</v>
      </c>
    </row>
    <row r="3" spans="2:5" x14ac:dyDescent="0.25">
      <c r="B3" s="1" t="s">
        <v>6</v>
      </c>
      <c r="C3" s="14">
        <v>4</v>
      </c>
      <c r="D3" s="14">
        <v>16707</v>
      </c>
      <c r="E3" s="2">
        <f t="shared" ref="E3:E11" si="0">C3/D3</f>
        <v>2.3942060214281438E-4</v>
      </c>
    </row>
    <row r="4" spans="2:5" x14ac:dyDescent="0.25">
      <c r="B4" s="1" t="s">
        <v>7</v>
      </c>
      <c r="C4" s="14">
        <v>2</v>
      </c>
      <c r="D4" s="14">
        <v>18602</v>
      </c>
      <c r="E4" s="2">
        <f t="shared" si="0"/>
        <v>1.0751532093323298E-4</v>
      </c>
    </row>
    <row r="5" spans="2:5" x14ac:dyDescent="0.25">
      <c r="B5" s="1" t="s">
        <v>8</v>
      </c>
      <c r="C5" s="14">
        <v>4</v>
      </c>
      <c r="D5" s="14">
        <v>30065</v>
      </c>
      <c r="E5" s="2">
        <f t="shared" si="0"/>
        <v>1.3304506901712956E-4</v>
      </c>
    </row>
    <row r="6" spans="2:5" x14ac:dyDescent="0.25">
      <c r="B6" s="1" t="s">
        <v>9</v>
      </c>
      <c r="C6" s="14">
        <v>3</v>
      </c>
      <c r="D6" s="14">
        <v>14466</v>
      </c>
      <c r="E6" s="2">
        <f t="shared" si="0"/>
        <v>2.0738282870178348E-4</v>
      </c>
    </row>
    <row r="7" spans="2:5" x14ac:dyDescent="0.25">
      <c r="B7" s="1" t="s">
        <v>10</v>
      </c>
      <c r="C7" s="14">
        <v>7</v>
      </c>
      <c r="D7" s="14">
        <v>13871</v>
      </c>
      <c r="E7" s="2">
        <f t="shared" si="0"/>
        <v>5.0464998918607162E-4</v>
      </c>
    </row>
    <row r="8" spans="2:5" x14ac:dyDescent="0.25">
      <c r="B8" s="1" t="s">
        <v>11</v>
      </c>
      <c r="C8" s="14">
        <v>1</v>
      </c>
      <c r="D8" s="14">
        <v>5569</v>
      </c>
      <c r="E8" s="2">
        <f t="shared" si="0"/>
        <v>1.795654516071108E-4</v>
      </c>
    </row>
    <row r="9" spans="2:5" x14ac:dyDescent="0.25">
      <c r="B9" s="1" t="s">
        <v>12</v>
      </c>
      <c r="C9" s="14">
        <v>13</v>
      </c>
      <c r="D9" s="14">
        <v>1547</v>
      </c>
      <c r="E9" s="2">
        <f t="shared" si="0"/>
        <v>8.4033613445378148E-3</v>
      </c>
    </row>
    <row r="10" spans="2:5" x14ac:dyDescent="0.25">
      <c r="B10" s="1" t="s">
        <v>13</v>
      </c>
      <c r="C10" s="14">
        <v>4</v>
      </c>
      <c r="D10" s="14">
        <v>20033</v>
      </c>
      <c r="E10" s="2">
        <f t="shared" si="0"/>
        <v>1.9967054360305495E-4</v>
      </c>
    </row>
    <row r="11" spans="2:5" x14ac:dyDescent="0.25">
      <c r="B11" s="1" t="s">
        <v>14</v>
      </c>
      <c r="C11" s="14">
        <v>17</v>
      </c>
      <c r="D11" s="14">
        <v>19321</v>
      </c>
      <c r="E11" s="14">
        <f t="shared" si="0"/>
        <v>8.7987164225454171E-4</v>
      </c>
    </row>
    <row r="12" spans="2:5" x14ac:dyDescent="0.25">
      <c r="C12">
        <f>SUM(C2:C11)</f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2021-04-27T03:58:31Z</dcterms:modified>
</cp:coreProperties>
</file>